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lexiou\Desktop\"/>
    </mc:Choice>
  </mc:AlternateContent>
  <xr:revisionPtr revIDLastSave="0" documentId="8_{370C3C8E-D08A-4EF1-BFAE-87287B78AABD}" xr6:coauthVersionLast="36" xr6:coauthVersionMax="36" xr10:uidLastSave="{00000000-0000-0000-0000-000000000000}"/>
  <bookViews>
    <workbookView xWindow="0" yWindow="0" windowWidth="13950" windowHeight="11460"/>
  </bookViews>
  <sheets>
    <sheet name="9Κ_2022_Π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C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C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C125" i="1"/>
  <c r="B126" i="1"/>
  <c r="C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</calcChain>
</file>

<file path=xl/sharedStrings.xml><?xml version="1.0" encoding="utf-8"?>
<sst xmlns="http://schemas.openxmlformats.org/spreadsheetml/2006/main" count="253" uniqueCount="13">
  <si>
    <t>ΠΛΗΡΩΣΗ ΘΕΣΕΩΝ ΜΕ ΣΕΙΡΑ ΠΡΟΤΕΡΑΙΟΤΗΤΑΣ (ΑΡΘΡΟ 18/Ν. 2190/1994) ΠΡΟΚΗΡΥΞΗ 9Κ/2022/07/12/2022</t>
  </si>
  <si>
    <t>Κ Α Τ Α Σ Τ Α Σ Η    Α Π Ο Ρ Ρ Ι Π Τ Ε Ω Ν</t>
  </si>
  <si>
    <t>ΠΑΝΕΠΙΣΤΗΜΙΑΚΗΣ ΕΚΠΑΙΔΕΥΣΗΣ (ΠΕ)</t>
  </si>
  <si>
    <t>Α/Α</t>
  </si>
  <si>
    <t>Α.Μ. ΥΠΟΨΗΦΙΟΥ</t>
  </si>
  <si>
    <t>ΑΙΤΙΟΛΟΓΙΑ ΑΠΟΡΡΙΨΗΣ</t>
  </si>
  <si>
    <t>ΜΗ ΚΑΤΑΒΟΛΗ ΠΑΡΑΒΟΛΟΥ</t>
  </si>
  <si>
    <t>ΜΗ ΥΠΟΒΟΛΗ ΔΙΚΑΙΟΛΟΓΗΤΙΚΩΝ</t>
  </si>
  <si>
    <t>ΜΗ ΥΠΟΒΟΛΗ ΑΠΟΔΕΚΤΟΥ, ΣΥΜΦΩΝΑ ΜΕ ΤΗΝ ΠΡΟΚΗΡΥΞΗ, ΒΑΣΙΚΟΥ ΤΙΤΛΟΥ ΣΠΟΥΔΩΝ (ΕΛΛΕΙΨΗ ΤΙΤΛΟΥ)</t>
  </si>
  <si>
    <t>ΟΡΙΟ ΗΛΙΚΙΑΣ ΥΠΟΨΗΦΙΟΥ</t>
  </si>
  <si>
    <t>001, 003, 009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</si>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</sst>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9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"200801005964"</f>
        <v>200801005964</v>
      </c>
      <c r="C7" t="s">
        <v>6</v>
      </c>
    </row>
    <row r="8" spans="1:3" x14ac:dyDescent="0.25">
      <c r="A8">
        <v>2</v>
      </c>
      <c r="B8" t="str">
        <f>"00821482"</f>
        <v>00821482</v>
      </c>
      <c r="C8" t="s">
        <v>7</v>
      </c>
    </row>
    <row r="9" spans="1:3" x14ac:dyDescent="0.25">
      <c r="A9">
        <v>3</v>
      </c>
      <c r="B9" t="str">
        <f>"201504001834"</f>
        <v>201504001834</v>
      </c>
      <c r="C9" t="s">
        <v>7</v>
      </c>
    </row>
    <row r="10" spans="1:3" x14ac:dyDescent="0.25">
      <c r="A10">
        <v>4</v>
      </c>
      <c r="B10" t="str">
        <f>"00600116"</f>
        <v>00600116</v>
      </c>
      <c r="C10" t="s">
        <v>7</v>
      </c>
    </row>
    <row r="11" spans="1:3" x14ac:dyDescent="0.25">
      <c r="A11">
        <v>5</v>
      </c>
      <c r="B11" t="str">
        <f>"00927647"</f>
        <v>00927647</v>
      </c>
      <c r="C11" t="s">
        <v>7</v>
      </c>
    </row>
    <row r="12" spans="1:3" x14ac:dyDescent="0.25">
      <c r="A12">
        <v>6</v>
      </c>
      <c r="B12" t="str">
        <f>"00818957"</f>
        <v>00818957</v>
      </c>
      <c r="C12" t="s">
        <v>7</v>
      </c>
    </row>
    <row r="13" spans="1:3" x14ac:dyDescent="0.25">
      <c r="A13">
        <v>7</v>
      </c>
      <c r="B13" t="str">
        <f>"201504004471"</f>
        <v>201504004471</v>
      </c>
      <c r="C13" t="s">
        <v>7</v>
      </c>
    </row>
    <row r="14" spans="1:3" x14ac:dyDescent="0.25">
      <c r="A14">
        <v>8</v>
      </c>
      <c r="B14" t="str">
        <f>"00891987"</f>
        <v>00891987</v>
      </c>
      <c r="C14" t="s">
        <v>6</v>
      </c>
    </row>
    <row r="15" spans="1:3" x14ac:dyDescent="0.25">
      <c r="A15">
        <v>9</v>
      </c>
      <c r="B15" t="str">
        <f>"201304004710"</f>
        <v>201304004710</v>
      </c>
      <c r="C15" t="s">
        <v>7</v>
      </c>
    </row>
    <row r="16" spans="1:3" x14ac:dyDescent="0.25">
      <c r="A16">
        <v>10</v>
      </c>
      <c r="B16" t="str">
        <f>"201506001332"</f>
        <v>201506001332</v>
      </c>
      <c r="C16" t="s">
        <v>7</v>
      </c>
    </row>
    <row r="17" spans="1:3" x14ac:dyDescent="0.25">
      <c r="A17">
        <v>11</v>
      </c>
      <c r="B17" t="str">
        <f>"00928190"</f>
        <v>00928190</v>
      </c>
      <c r="C17" t="s">
        <v>7</v>
      </c>
    </row>
    <row r="18" spans="1:3" x14ac:dyDescent="0.25">
      <c r="A18">
        <v>12</v>
      </c>
      <c r="B18" t="str">
        <f>"201511008459"</f>
        <v>201511008459</v>
      </c>
      <c r="C18" t="s">
        <v>7</v>
      </c>
    </row>
    <row r="19" spans="1:3" x14ac:dyDescent="0.25">
      <c r="A19">
        <v>13</v>
      </c>
      <c r="B19" t="str">
        <f>"00544260"</f>
        <v>00544260</v>
      </c>
      <c r="C19" t="s">
        <v>7</v>
      </c>
    </row>
    <row r="20" spans="1:3" x14ac:dyDescent="0.25">
      <c r="A20">
        <v>14</v>
      </c>
      <c r="B20" t="str">
        <f>"00280541"</f>
        <v>00280541</v>
      </c>
      <c r="C20" t="s">
        <v>8</v>
      </c>
    </row>
    <row r="21" spans="1:3" x14ac:dyDescent="0.25">
      <c r="A21">
        <v>15</v>
      </c>
      <c r="B21" t="str">
        <f>"00215294"</f>
        <v>00215294</v>
      </c>
      <c r="C21" t="s">
        <v>7</v>
      </c>
    </row>
    <row r="22" spans="1:3" x14ac:dyDescent="0.25">
      <c r="A22">
        <v>16</v>
      </c>
      <c r="B22" t="str">
        <f>"201406012346"</f>
        <v>201406012346</v>
      </c>
      <c r="C22" t="s">
        <v>7</v>
      </c>
    </row>
    <row r="23" spans="1:3" x14ac:dyDescent="0.25">
      <c r="A23">
        <v>17</v>
      </c>
      <c r="B23" t="str">
        <f>"201406008652"</f>
        <v>201406008652</v>
      </c>
      <c r="C23" t="s">
        <v>8</v>
      </c>
    </row>
    <row r="24" spans="1:3" x14ac:dyDescent="0.25">
      <c r="A24">
        <v>18</v>
      </c>
      <c r="B24" t="str">
        <f>"00800912"</f>
        <v>00800912</v>
      </c>
      <c r="C24" t="s">
        <v>8</v>
      </c>
    </row>
    <row r="25" spans="1:3" x14ac:dyDescent="0.25">
      <c r="A25">
        <v>19</v>
      </c>
      <c r="B25" t="str">
        <f>"00154983"</f>
        <v>00154983</v>
      </c>
      <c r="C25" t="str">
        <f>"001"</f>
        <v>001</v>
      </c>
    </row>
    <row r="26" spans="1:3" x14ac:dyDescent="0.25">
      <c r="A26">
        <v>20</v>
      </c>
      <c r="B26" t="str">
        <f>"201409001794"</f>
        <v>201409001794</v>
      </c>
      <c r="C26" t="s">
        <v>7</v>
      </c>
    </row>
    <row r="27" spans="1:3" x14ac:dyDescent="0.25">
      <c r="A27">
        <v>21</v>
      </c>
      <c r="B27" t="str">
        <f>"201402006515"</f>
        <v>201402006515</v>
      </c>
      <c r="C27" t="s">
        <v>7</v>
      </c>
    </row>
    <row r="28" spans="1:3" x14ac:dyDescent="0.25">
      <c r="A28">
        <v>22</v>
      </c>
      <c r="B28" t="str">
        <f>"201406003165"</f>
        <v>201406003165</v>
      </c>
      <c r="C28" t="s">
        <v>7</v>
      </c>
    </row>
    <row r="29" spans="1:3" x14ac:dyDescent="0.25">
      <c r="A29">
        <v>23</v>
      </c>
      <c r="B29" t="str">
        <f>"00435390"</f>
        <v>00435390</v>
      </c>
      <c r="C29" t="s">
        <v>7</v>
      </c>
    </row>
    <row r="30" spans="1:3" x14ac:dyDescent="0.25">
      <c r="A30">
        <v>24</v>
      </c>
      <c r="B30" t="str">
        <f>"201402011547"</f>
        <v>201402011547</v>
      </c>
      <c r="C30" t="s">
        <v>7</v>
      </c>
    </row>
    <row r="31" spans="1:3" x14ac:dyDescent="0.25">
      <c r="A31">
        <v>25</v>
      </c>
      <c r="B31" t="str">
        <f>"201304004650"</f>
        <v>201304004650</v>
      </c>
      <c r="C31" t="s">
        <v>7</v>
      </c>
    </row>
    <row r="32" spans="1:3" x14ac:dyDescent="0.25">
      <c r="A32">
        <v>26</v>
      </c>
      <c r="B32" t="str">
        <f>"00870130"</f>
        <v>00870130</v>
      </c>
      <c r="C32" t="s">
        <v>8</v>
      </c>
    </row>
    <row r="33" spans="1:3" x14ac:dyDescent="0.25">
      <c r="A33">
        <v>27</v>
      </c>
      <c r="B33" t="str">
        <f>"201410007759"</f>
        <v>201410007759</v>
      </c>
      <c r="C33" t="s">
        <v>8</v>
      </c>
    </row>
    <row r="34" spans="1:3" x14ac:dyDescent="0.25">
      <c r="A34">
        <v>28</v>
      </c>
      <c r="B34" t="str">
        <f>"00882444"</f>
        <v>00882444</v>
      </c>
      <c r="C34" t="s">
        <v>7</v>
      </c>
    </row>
    <row r="35" spans="1:3" x14ac:dyDescent="0.25">
      <c r="A35">
        <v>29</v>
      </c>
      <c r="B35" t="str">
        <f>"201402009047"</f>
        <v>201402009047</v>
      </c>
      <c r="C35" t="s">
        <v>8</v>
      </c>
    </row>
    <row r="36" spans="1:3" x14ac:dyDescent="0.25">
      <c r="A36">
        <v>30</v>
      </c>
      <c r="B36" t="str">
        <f>"201406005899"</f>
        <v>201406005899</v>
      </c>
      <c r="C36" t="s">
        <v>7</v>
      </c>
    </row>
    <row r="37" spans="1:3" x14ac:dyDescent="0.25">
      <c r="A37">
        <v>31</v>
      </c>
      <c r="B37" t="str">
        <f>"201411003302"</f>
        <v>201411003302</v>
      </c>
      <c r="C37" t="s">
        <v>8</v>
      </c>
    </row>
    <row r="38" spans="1:3" x14ac:dyDescent="0.25">
      <c r="A38">
        <v>32</v>
      </c>
      <c r="B38" t="str">
        <f>"00616582"</f>
        <v>00616582</v>
      </c>
      <c r="C38" t="s">
        <v>7</v>
      </c>
    </row>
    <row r="39" spans="1:3" x14ac:dyDescent="0.25">
      <c r="A39">
        <v>33</v>
      </c>
      <c r="B39" t="str">
        <f>"201406019010"</f>
        <v>201406019010</v>
      </c>
      <c r="C39" t="s">
        <v>7</v>
      </c>
    </row>
    <row r="40" spans="1:3" x14ac:dyDescent="0.25">
      <c r="A40">
        <v>34</v>
      </c>
      <c r="B40" t="str">
        <f>"00777505"</f>
        <v>00777505</v>
      </c>
      <c r="C40" t="s">
        <v>7</v>
      </c>
    </row>
    <row r="41" spans="1:3" x14ac:dyDescent="0.25">
      <c r="A41">
        <v>35</v>
      </c>
      <c r="B41" t="str">
        <f>"201511040644"</f>
        <v>201511040644</v>
      </c>
      <c r="C41" t="s">
        <v>7</v>
      </c>
    </row>
    <row r="42" spans="1:3" x14ac:dyDescent="0.25">
      <c r="A42">
        <v>36</v>
      </c>
      <c r="B42" t="str">
        <f>"200903000013"</f>
        <v>200903000013</v>
      </c>
      <c r="C42" t="s">
        <v>7</v>
      </c>
    </row>
    <row r="43" spans="1:3" x14ac:dyDescent="0.25">
      <c r="A43">
        <v>37</v>
      </c>
      <c r="B43" t="str">
        <f>"201405002319"</f>
        <v>201405002319</v>
      </c>
      <c r="C43" t="s">
        <v>7</v>
      </c>
    </row>
    <row r="44" spans="1:3" x14ac:dyDescent="0.25">
      <c r="A44">
        <v>38</v>
      </c>
      <c r="B44" t="str">
        <f>"201511023929"</f>
        <v>201511023929</v>
      </c>
      <c r="C44" t="s">
        <v>7</v>
      </c>
    </row>
    <row r="45" spans="1:3" x14ac:dyDescent="0.25">
      <c r="A45">
        <v>39</v>
      </c>
      <c r="B45" t="str">
        <f>"201406002772"</f>
        <v>201406002772</v>
      </c>
      <c r="C45" t="s">
        <v>7</v>
      </c>
    </row>
    <row r="46" spans="1:3" x14ac:dyDescent="0.25">
      <c r="A46">
        <v>40</v>
      </c>
      <c r="B46" t="str">
        <f>"00841058"</f>
        <v>00841058</v>
      </c>
      <c r="C46" t="s">
        <v>7</v>
      </c>
    </row>
    <row r="47" spans="1:3" x14ac:dyDescent="0.25">
      <c r="A47">
        <v>41</v>
      </c>
      <c r="B47" t="str">
        <f>"00595708"</f>
        <v>00595708</v>
      </c>
      <c r="C47" t="s">
        <v>7</v>
      </c>
    </row>
    <row r="48" spans="1:3" x14ac:dyDescent="0.25">
      <c r="A48">
        <v>42</v>
      </c>
      <c r="B48" t="str">
        <f>"00889527"</f>
        <v>00889527</v>
      </c>
      <c r="C48" t="s">
        <v>7</v>
      </c>
    </row>
    <row r="49" spans="1:3" x14ac:dyDescent="0.25">
      <c r="A49">
        <v>43</v>
      </c>
      <c r="B49" t="str">
        <f>"00928399"</f>
        <v>00928399</v>
      </c>
      <c r="C49" t="s">
        <v>7</v>
      </c>
    </row>
    <row r="50" spans="1:3" x14ac:dyDescent="0.25">
      <c r="A50">
        <v>44</v>
      </c>
      <c r="B50" t="str">
        <f>"00927187"</f>
        <v>00927187</v>
      </c>
      <c r="C50" t="s">
        <v>7</v>
      </c>
    </row>
    <row r="51" spans="1:3" x14ac:dyDescent="0.25">
      <c r="A51">
        <v>45</v>
      </c>
      <c r="B51" t="str">
        <f>"201506001763"</f>
        <v>201506001763</v>
      </c>
      <c r="C51" t="s">
        <v>7</v>
      </c>
    </row>
    <row r="52" spans="1:3" x14ac:dyDescent="0.25">
      <c r="A52">
        <v>46</v>
      </c>
      <c r="B52" t="str">
        <f>"00849501"</f>
        <v>00849501</v>
      </c>
      <c r="C52" t="s">
        <v>7</v>
      </c>
    </row>
    <row r="53" spans="1:3" x14ac:dyDescent="0.25">
      <c r="A53">
        <v>47</v>
      </c>
      <c r="B53" t="str">
        <f>"00302415"</f>
        <v>00302415</v>
      </c>
      <c r="C53" t="s">
        <v>7</v>
      </c>
    </row>
    <row r="54" spans="1:3" x14ac:dyDescent="0.25">
      <c r="A54">
        <v>48</v>
      </c>
      <c r="B54" t="str">
        <f>"201511032979"</f>
        <v>201511032979</v>
      </c>
      <c r="C54" t="s">
        <v>7</v>
      </c>
    </row>
    <row r="55" spans="1:3" x14ac:dyDescent="0.25">
      <c r="A55">
        <v>49</v>
      </c>
      <c r="B55" t="str">
        <f>"00843394"</f>
        <v>00843394</v>
      </c>
      <c r="C55" t="s">
        <v>7</v>
      </c>
    </row>
    <row r="56" spans="1:3" x14ac:dyDescent="0.25">
      <c r="A56">
        <v>50</v>
      </c>
      <c r="B56" t="str">
        <f>"00928093"</f>
        <v>00928093</v>
      </c>
      <c r="C56" t="s">
        <v>7</v>
      </c>
    </row>
    <row r="57" spans="1:3" x14ac:dyDescent="0.25">
      <c r="A57">
        <v>51</v>
      </c>
      <c r="B57" t="str">
        <f>"00203164"</f>
        <v>00203164</v>
      </c>
      <c r="C57" t="s">
        <v>7</v>
      </c>
    </row>
    <row r="58" spans="1:3" x14ac:dyDescent="0.25">
      <c r="A58">
        <v>52</v>
      </c>
      <c r="B58" t="str">
        <f>"201304003441"</f>
        <v>201304003441</v>
      </c>
      <c r="C58" t="s">
        <v>8</v>
      </c>
    </row>
    <row r="59" spans="1:3" x14ac:dyDescent="0.25">
      <c r="A59">
        <v>53</v>
      </c>
      <c r="B59" t="str">
        <f>"00883231"</f>
        <v>00883231</v>
      </c>
      <c r="C59" t="s">
        <v>8</v>
      </c>
    </row>
    <row r="60" spans="1:3" x14ac:dyDescent="0.25">
      <c r="A60">
        <v>54</v>
      </c>
      <c r="B60" t="str">
        <f>"00771697"</f>
        <v>00771697</v>
      </c>
      <c r="C60" t="s">
        <v>7</v>
      </c>
    </row>
    <row r="61" spans="1:3" x14ac:dyDescent="0.25">
      <c r="A61">
        <v>55</v>
      </c>
      <c r="B61" t="str">
        <f>"00702180"</f>
        <v>00702180</v>
      </c>
      <c r="C61" t="s">
        <v>7</v>
      </c>
    </row>
    <row r="62" spans="1:3" x14ac:dyDescent="0.25">
      <c r="A62">
        <v>56</v>
      </c>
      <c r="B62" t="str">
        <f>"201410012240"</f>
        <v>201410012240</v>
      </c>
      <c r="C62" t="s">
        <v>7</v>
      </c>
    </row>
    <row r="63" spans="1:3" x14ac:dyDescent="0.25">
      <c r="A63">
        <v>57</v>
      </c>
      <c r="B63" t="str">
        <f>"00631841"</f>
        <v>00631841</v>
      </c>
      <c r="C63" t="s">
        <v>7</v>
      </c>
    </row>
    <row r="64" spans="1:3" x14ac:dyDescent="0.25">
      <c r="A64">
        <v>58</v>
      </c>
      <c r="B64" t="str">
        <f>"00827326"</f>
        <v>00827326</v>
      </c>
      <c r="C64" t="s">
        <v>7</v>
      </c>
    </row>
    <row r="65" spans="1:3" x14ac:dyDescent="0.25">
      <c r="A65">
        <v>59</v>
      </c>
      <c r="B65" t="str">
        <f>"00927856"</f>
        <v>00927856</v>
      </c>
      <c r="C65" t="s">
        <v>7</v>
      </c>
    </row>
    <row r="66" spans="1:3" x14ac:dyDescent="0.25">
      <c r="A66">
        <v>60</v>
      </c>
      <c r="B66" t="str">
        <f>"200806000183"</f>
        <v>200806000183</v>
      </c>
      <c r="C66" t="s">
        <v>7</v>
      </c>
    </row>
    <row r="67" spans="1:3" x14ac:dyDescent="0.25">
      <c r="A67">
        <v>61</v>
      </c>
      <c r="B67" t="str">
        <f>"201409002933"</f>
        <v>201409002933</v>
      </c>
      <c r="C67" t="s">
        <v>7</v>
      </c>
    </row>
    <row r="68" spans="1:3" x14ac:dyDescent="0.25">
      <c r="A68">
        <v>62</v>
      </c>
      <c r="B68" t="str">
        <f>"00678523"</f>
        <v>00678523</v>
      </c>
      <c r="C68" t="s">
        <v>7</v>
      </c>
    </row>
    <row r="69" spans="1:3" x14ac:dyDescent="0.25">
      <c r="A69">
        <v>63</v>
      </c>
      <c r="B69" t="str">
        <f>"00144934"</f>
        <v>00144934</v>
      </c>
      <c r="C69" t="s">
        <v>9</v>
      </c>
    </row>
    <row r="70" spans="1:3" x14ac:dyDescent="0.25">
      <c r="A70">
        <v>64</v>
      </c>
      <c r="B70" t="str">
        <f>"00777430"</f>
        <v>00777430</v>
      </c>
      <c r="C70" t="s">
        <v>7</v>
      </c>
    </row>
    <row r="71" spans="1:3" x14ac:dyDescent="0.25">
      <c r="A71">
        <v>65</v>
      </c>
      <c r="B71" t="str">
        <f>"200801002040"</f>
        <v>200801002040</v>
      </c>
      <c r="C71" t="s">
        <v>7</v>
      </c>
    </row>
    <row r="72" spans="1:3" x14ac:dyDescent="0.25">
      <c r="A72">
        <v>66</v>
      </c>
      <c r="B72" t="str">
        <f>"00926671"</f>
        <v>00926671</v>
      </c>
      <c r="C72" t="s">
        <v>7</v>
      </c>
    </row>
    <row r="73" spans="1:3" x14ac:dyDescent="0.25">
      <c r="A73">
        <v>67</v>
      </c>
      <c r="B73" t="str">
        <f>"00113127"</f>
        <v>00113127</v>
      </c>
      <c r="C73" t="s">
        <v>7</v>
      </c>
    </row>
    <row r="74" spans="1:3" x14ac:dyDescent="0.25">
      <c r="A74">
        <v>68</v>
      </c>
      <c r="B74" t="str">
        <f>"00831708"</f>
        <v>00831708</v>
      </c>
      <c r="C74" t="s">
        <v>7</v>
      </c>
    </row>
    <row r="75" spans="1:3" x14ac:dyDescent="0.25">
      <c r="A75">
        <v>69</v>
      </c>
      <c r="B75" t="str">
        <f>"00153617"</f>
        <v>00153617</v>
      </c>
      <c r="C75" t="s">
        <v>8</v>
      </c>
    </row>
    <row r="76" spans="1:3" x14ac:dyDescent="0.25">
      <c r="A76">
        <v>70</v>
      </c>
      <c r="B76" t="str">
        <f>"00714409"</f>
        <v>00714409</v>
      </c>
      <c r="C76" t="s">
        <v>7</v>
      </c>
    </row>
    <row r="77" spans="1:3" x14ac:dyDescent="0.25">
      <c r="A77">
        <v>71</v>
      </c>
      <c r="B77" t="str">
        <f>"200801006183"</f>
        <v>200801006183</v>
      </c>
      <c r="C77" t="s">
        <v>7</v>
      </c>
    </row>
    <row r="78" spans="1:3" x14ac:dyDescent="0.25">
      <c r="A78">
        <v>72</v>
      </c>
      <c r="B78" t="str">
        <f>"201503000291"</f>
        <v>201503000291</v>
      </c>
      <c r="C78" t="s">
        <v>7</v>
      </c>
    </row>
    <row r="79" spans="1:3" x14ac:dyDescent="0.25">
      <c r="A79">
        <v>73</v>
      </c>
      <c r="B79" t="str">
        <f>"201410005558"</f>
        <v>201410005558</v>
      </c>
      <c r="C79" t="s">
        <v>7</v>
      </c>
    </row>
    <row r="80" spans="1:3" x14ac:dyDescent="0.25">
      <c r="A80">
        <v>74</v>
      </c>
      <c r="B80" t="str">
        <f>"00043844"</f>
        <v>00043844</v>
      </c>
      <c r="C80" t="s">
        <v>7</v>
      </c>
    </row>
    <row r="81" spans="1:3" x14ac:dyDescent="0.25">
      <c r="A81">
        <v>75</v>
      </c>
      <c r="B81" t="str">
        <f>"00809118"</f>
        <v>00809118</v>
      </c>
      <c r="C81" t="s">
        <v>7</v>
      </c>
    </row>
    <row r="82" spans="1:3" x14ac:dyDescent="0.25">
      <c r="A82">
        <v>76</v>
      </c>
      <c r="B82" t="str">
        <f>"00871891"</f>
        <v>00871891</v>
      </c>
      <c r="C82" t="s">
        <v>7</v>
      </c>
    </row>
    <row r="83" spans="1:3" x14ac:dyDescent="0.25">
      <c r="A83">
        <v>77</v>
      </c>
      <c r="B83" t="str">
        <f>"201412001373"</f>
        <v>201412001373</v>
      </c>
      <c r="C83" t="s">
        <v>7</v>
      </c>
    </row>
    <row r="84" spans="1:3" x14ac:dyDescent="0.25">
      <c r="A84">
        <v>78</v>
      </c>
      <c r="B84" t="str">
        <f>"00779873"</f>
        <v>00779873</v>
      </c>
      <c r="C84" t="s">
        <v>7</v>
      </c>
    </row>
    <row r="85" spans="1:3" x14ac:dyDescent="0.25">
      <c r="A85">
        <v>79</v>
      </c>
      <c r="B85" t="str">
        <f>"00231334"</f>
        <v>00231334</v>
      </c>
      <c r="C85" t="s">
        <v>9</v>
      </c>
    </row>
    <row r="86" spans="1:3" x14ac:dyDescent="0.25">
      <c r="A86">
        <v>80</v>
      </c>
      <c r="B86" t="str">
        <f>"201406008781"</f>
        <v>201406008781</v>
      </c>
      <c r="C86" t="s">
        <v>8</v>
      </c>
    </row>
    <row r="87" spans="1:3" x14ac:dyDescent="0.25">
      <c r="A87">
        <v>81</v>
      </c>
      <c r="B87" t="str">
        <f>"00256362"</f>
        <v>00256362</v>
      </c>
      <c r="C87" t="s">
        <v>7</v>
      </c>
    </row>
    <row r="88" spans="1:3" x14ac:dyDescent="0.25">
      <c r="A88">
        <v>82</v>
      </c>
      <c r="B88" t="str">
        <f>"00889662"</f>
        <v>00889662</v>
      </c>
      <c r="C88" t="s">
        <v>8</v>
      </c>
    </row>
    <row r="89" spans="1:3" x14ac:dyDescent="0.25">
      <c r="A89">
        <v>83</v>
      </c>
      <c r="B89" t="str">
        <f>"00085286"</f>
        <v>00085286</v>
      </c>
      <c r="C89" t="s">
        <v>7</v>
      </c>
    </row>
    <row r="90" spans="1:3" x14ac:dyDescent="0.25">
      <c r="A90">
        <v>84</v>
      </c>
      <c r="B90" t="str">
        <f>"00742179"</f>
        <v>00742179</v>
      </c>
      <c r="C90" t="str">
        <f>"001"</f>
        <v>001</v>
      </c>
    </row>
    <row r="91" spans="1:3" x14ac:dyDescent="0.25">
      <c r="A91">
        <v>85</v>
      </c>
      <c r="B91" t="str">
        <f>"00929179"</f>
        <v>00929179</v>
      </c>
      <c r="C91" t="s">
        <v>8</v>
      </c>
    </row>
    <row r="92" spans="1:3" x14ac:dyDescent="0.25">
      <c r="A92">
        <v>86</v>
      </c>
      <c r="B92" t="str">
        <f>"201412004228"</f>
        <v>201412004228</v>
      </c>
      <c r="C92" t="s">
        <v>7</v>
      </c>
    </row>
    <row r="93" spans="1:3" x14ac:dyDescent="0.25">
      <c r="A93">
        <v>87</v>
      </c>
      <c r="B93" t="str">
        <f>"00023742"</f>
        <v>00023742</v>
      </c>
      <c r="C93" t="s">
        <v>7</v>
      </c>
    </row>
    <row r="94" spans="1:3" x14ac:dyDescent="0.25">
      <c r="A94">
        <v>88</v>
      </c>
      <c r="B94" t="str">
        <f>"00240664"</f>
        <v>00240664</v>
      </c>
      <c r="C94" t="s">
        <v>7</v>
      </c>
    </row>
    <row r="95" spans="1:3" x14ac:dyDescent="0.25">
      <c r="A95">
        <v>89</v>
      </c>
      <c r="B95" t="str">
        <f>"201410009208"</f>
        <v>201410009208</v>
      </c>
      <c r="C95" t="s">
        <v>7</v>
      </c>
    </row>
    <row r="96" spans="1:3" x14ac:dyDescent="0.25">
      <c r="A96">
        <v>90</v>
      </c>
      <c r="B96" t="str">
        <f>"200801009367"</f>
        <v>200801009367</v>
      </c>
      <c r="C96" t="s">
        <v>7</v>
      </c>
    </row>
    <row r="97" spans="1:3" x14ac:dyDescent="0.25">
      <c r="A97">
        <v>91</v>
      </c>
      <c r="B97" t="str">
        <f>"00890420"</f>
        <v>00890420</v>
      </c>
      <c r="C97" t="s">
        <v>7</v>
      </c>
    </row>
    <row r="98" spans="1:3" x14ac:dyDescent="0.25">
      <c r="A98">
        <v>92</v>
      </c>
      <c r="B98" t="str">
        <f>"00548480"</f>
        <v>00548480</v>
      </c>
      <c r="C98" t="s">
        <v>7</v>
      </c>
    </row>
    <row r="99" spans="1:3" x14ac:dyDescent="0.25">
      <c r="A99">
        <v>93</v>
      </c>
      <c r="B99" t="str">
        <f>"201603000460"</f>
        <v>201603000460</v>
      </c>
      <c r="C99" t="s">
        <v>7</v>
      </c>
    </row>
    <row r="100" spans="1:3" x14ac:dyDescent="0.25">
      <c r="A100">
        <v>94</v>
      </c>
      <c r="B100" t="str">
        <f>"00777583"</f>
        <v>00777583</v>
      </c>
      <c r="C100" t="s">
        <v>7</v>
      </c>
    </row>
    <row r="101" spans="1:3" x14ac:dyDescent="0.25">
      <c r="A101">
        <v>95</v>
      </c>
      <c r="B101" t="str">
        <f>"00872172"</f>
        <v>00872172</v>
      </c>
      <c r="C101" t="s">
        <v>7</v>
      </c>
    </row>
    <row r="102" spans="1:3" x14ac:dyDescent="0.25">
      <c r="A102">
        <v>96</v>
      </c>
      <c r="B102" t="str">
        <f>"200801004588"</f>
        <v>200801004588</v>
      </c>
      <c r="C102" t="s">
        <v>7</v>
      </c>
    </row>
    <row r="103" spans="1:3" x14ac:dyDescent="0.25">
      <c r="A103">
        <v>97</v>
      </c>
      <c r="B103" t="str">
        <f>"00898423"</f>
        <v>00898423</v>
      </c>
      <c r="C103" t="s">
        <v>7</v>
      </c>
    </row>
    <row r="104" spans="1:3" x14ac:dyDescent="0.25">
      <c r="A104">
        <v>98</v>
      </c>
      <c r="B104" t="str">
        <f>"00209890"</f>
        <v>00209890</v>
      </c>
      <c r="C104" t="s">
        <v>7</v>
      </c>
    </row>
    <row r="105" spans="1:3" x14ac:dyDescent="0.25">
      <c r="A105">
        <v>99</v>
      </c>
      <c r="B105" t="str">
        <f>"00809770"</f>
        <v>00809770</v>
      </c>
      <c r="C105" t="s">
        <v>8</v>
      </c>
    </row>
    <row r="106" spans="1:3" x14ac:dyDescent="0.25">
      <c r="A106">
        <v>100</v>
      </c>
      <c r="B106" t="str">
        <f>"00014171"</f>
        <v>00014171</v>
      </c>
      <c r="C106" t="s">
        <v>7</v>
      </c>
    </row>
    <row r="107" spans="1:3" x14ac:dyDescent="0.25">
      <c r="A107">
        <v>101</v>
      </c>
      <c r="B107" t="str">
        <f>"00889630"</f>
        <v>00889630</v>
      </c>
      <c r="C107" t="s">
        <v>8</v>
      </c>
    </row>
    <row r="108" spans="1:3" x14ac:dyDescent="0.25">
      <c r="A108">
        <v>102</v>
      </c>
      <c r="B108" t="str">
        <f>"00114223"</f>
        <v>00114223</v>
      </c>
      <c r="C108" t="s">
        <v>7</v>
      </c>
    </row>
    <row r="109" spans="1:3" x14ac:dyDescent="0.25">
      <c r="A109">
        <v>103</v>
      </c>
      <c r="B109" t="str">
        <f>"00654574"</f>
        <v>00654574</v>
      </c>
      <c r="C109" t="s">
        <v>8</v>
      </c>
    </row>
    <row r="110" spans="1:3" x14ac:dyDescent="0.25">
      <c r="A110">
        <v>104</v>
      </c>
      <c r="B110" t="str">
        <f>"00814291"</f>
        <v>00814291</v>
      </c>
      <c r="C110" t="s">
        <v>10</v>
      </c>
    </row>
    <row r="111" spans="1:3" x14ac:dyDescent="0.25">
      <c r="A111">
        <v>105</v>
      </c>
      <c r="B111" t="str">
        <f>"00880241"</f>
        <v>00880241</v>
      </c>
      <c r="C111" t="s">
        <v>7</v>
      </c>
    </row>
    <row r="112" spans="1:3" x14ac:dyDescent="0.25">
      <c r="A112">
        <v>106</v>
      </c>
      <c r="B112" t="str">
        <f>"201412005612"</f>
        <v>201412005612</v>
      </c>
      <c r="C112" t="s">
        <v>7</v>
      </c>
    </row>
    <row r="113" spans="1:3" x14ac:dyDescent="0.25">
      <c r="A113">
        <v>107</v>
      </c>
      <c r="B113" t="str">
        <f>"00459276"</f>
        <v>00459276</v>
      </c>
      <c r="C113" t="s">
        <v>8</v>
      </c>
    </row>
    <row r="114" spans="1:3" x14ac:dyDescent="0.25">
      <c r="A114">
        <v>108</v>
      </c>
      <c r="B114" t="str">
        <f>"00449317"</f>
        <v>00449317</v>
      </c>
      <c r="C114" t="s">
        <v>7</v>
      </c>
    </row>
    <row r="115" spans="1:3" x14ac:dyDescent="0.25">
      <c r="A115">
        <v>109</v>
      </c>
      <c r="B115" t="str">
        <f>"201502000994"</f>
        <v>201502000994</v>
      </c>
      <c r="C115" t="s">
        <v>7</v>
      </c>
    </row>
    <row r="116" spans="1:3" x14ac:dyDescent="0.25">
      <c r="A116">
        <v>110</v>
      </c>
      <c r="B116" t="str">
        <f>"201406013234"</f>
        <v>201406013234</v>
      </c>
      <c r="C116" t="s">
        <v>7</v>
      </c>
    </row>
    <row r="117" spans="1:3" x14ac:dyDescent="0.25">
      <c r="A117">
        <v>111</v>
      </c>
      <c r="B117" t="str">
        <f>"201405000280"</f>
        <v>201405000280</v>
      </c>
      <c r="C117" t="s">
        <v>7</v>
      </c>
    </row>
    <row r="118" spans="1:3" x14ac:dyDescent="0.25">
      <c r="A118">
        <v>112</v>
      </c>
      <c r="B118" t="str">
        <f>"201406001867"</f>
        <v>201406001867</v>
      </c>
      <c r="C118" t="s">
        <v>7</v>
      </c>
    </row>
    <row r="119" spans="1:3" x14ac:dyDescent="0.25">
      <c r="A119">
        <v>113</v>
      </c>
      <c r="B119" t="str">
        <f>"00108924"</f>
        <v>00108924</v>
      </c>
      <c r="C119" t="s">
        <v>7</v>
      </c>
    </row>
    <row r="120" spans="1:3" x14ac:dyDescent="0.25">
      <c r="A120">
        <v>114</v>
      </c>
      <c r="B120" t="str">
        <f>"00565833"</f>
        <v>00565833</v>
      </c>
      <c r="C120" t="s">
        <v>7</v>
      </c>
    </row>
    <row r="121" spans="1:3" x14ac:dyDescent="0.25">
      <c r="A121">
        <v>115</v>
      </c>
      <c r="B121" t="str">
        <f>"00108390"</f>
        <v>00108390</v>
      </c>
      <c r="C121" t="s">
        <v>7</v>
      </c>
    </row>
    <row r="122" spans="1:3" x14ac:dyDescent="0.25">
      <c r="A122">
        <v>116</v>
      </c>
      <c r="B122" t="str">
        <f>"201410011250"</f>
        <v>201410011250</v>
      </c>
      <c r="C122" t="s">
        <v>7</v>
      </c>
    </row>
    <row r="123" spans="1:3" x14ac:dyDescent="0.25">
      <c r="A123">
        <v>117</v>
      </c>
      <c r="B123" t="str">
        <f>"200910000068"</f>
        <v>200910000068</v>
      </c>
      <c r="C123" t="s">
        <v>7</v>
      </c>
    </row>
    <row r="124" spans="1:3" x14ac:dyDescent="0.25">
      <c r="A124">
        <v>118</v>
      </c>
      <c r="B124" t="str">
        <f>"201303000788"</f>
        <v>201303000788</v>
      </c>
      <c r="C124" t="s">
        <v>7</v>
      </c>
    </row>
    <row r="125" spans="1:3" x14ac:dyDescent="0.25">
      <c r="A125">
        <v>119</v>
      </c>
      <c r="B125" t="str">
        <f>"201406019032"</f>
        <v>201406019032</v>
      </c>
      <c r="C125" t="str">
        <f>"001"</f>
        <v>001</v>
      </c>
    </row>
    <row r="126" spans="1:3" x14ac:dyDescent="0.25">
      <c r="A126">
        <v>120</v>
      </c>
      <c r="B126" t="str">
        <f>"00900441"</f>
        <v>00900441</v>
      </c>
      <c r="C126" t="str">
        <f>"001"</f>
        <v>001</v>
      </c>
    </row>
    <row r="127" spans="1:3" x14ac:dyDescent="0.25">
      <c r="A127">
        <v>121</v>
      </c>
      <c r="B127" t="str">
        <f>"201512001657"</f>
        <v>201512001657</v>
      </c>
      <c r="C127" t="s">
        <v>7</v>
      </c>
    </row>
    <row r="128" spans="1:3" x14ac:dyDescent="0.25">
      <c r="A128">
        <v>122</v>
      </c>
      <c r="B128" t="str">
        <f>"00082952"</f>
        <v>00082952</v>
      </c>
      <c r="C128" t="s">
        <v>8</v>
      </c>
    </row>
    <row r="129" spans="1:3" x14ac:dyDescent="0.25">
      <c r="A129">
        <v>123</v>
      </c>
      <c r="B129" t="str">
        <f>"00109381"</f>
        <v>00109381</v>
      </c>
      <c r="C129" t="s">
        <v>7</v>
      </c>
    </row>
    <row r="130" spans="1:3" x14ac:dyDescent="0.25">
      <c r="A130">
        <v>124</v>
      </c>
      <c r="B130" t="str">
        <f>"00186889"</f>
        <v>00186889</v>
      </c>
      <c r="C130" t="s">
        <v>7</v>
      </c>
    </row>
    <row r="131" spans="1:3" x14ac:dyDescent="0.25">
      <c r="A131">
        <v>125</v>
      </c>
      <c r="B131" t="str">
        <f>"00824813"</f>
        <v>00824813</v>
      </c>
      <c r="C131" t="s">
        <v>7</v>
      </c>
    </row>
    <row r="132" spans="1:3" x14ac:dyDescent="0.25">
      <c r="A132">
        <v>126</v>
      </c>
      <c r="B132" t="str">
        <f>"201402012088"</f>
        <v>201402012088</v>
      </c>
      <c r="C132" t="s">
        <v>7</v>
      </c>
    </row>
    <row r="133" spans="1:3" x14ac:dyDescent="0.25">
      <c r="A133">
        <v>127</v>
      </c>
      <c r="B133" t="str">
        <f>"00222920"</f>
        <v>00222920</v>
      </c>
      <c r="C133" t="s">
        <v>7</v>
      </c>
    </row>
    <row r="134" spans="1:3" x14ac:dyDescent="0.25">
      <c r="A134">
        <v>128</v>
      </c>
      <c r="B134" t="str">
        <f>"201410009632"</f>
        <v>201410009632</v>
      </c>
      <c r="C134" t="s">
        <v>7</v>
      </c>
    </row>
    <row r="135" spans="1:3" x14ac:dyDescent="0.25">
      <c r="A135">
        <v>129</v>
      </c>
      <c r="B135" t="str">
        <f>"00295125"</f>
        <v>00295125</v>
      </c>
      <c r="C135" t="s">
        <v>7</v>
      </c>
    </row>
    <row r="136" spans="1:3" x14ac:dyDescent="0.25">
      <c r="A136">
        <v>130</v>
      </c>
      <c r="B136" t="str">
        <f>"00184864"</f>
        <v>00184864</v>
      </c>
      <c r="C136" t="s">
        <v>7</v>
      </c>
    </row>
    <row r="137" spans="1:3" x14ac:dyDescent="0.25">
      <c r="A137">
        <v>131</v>
      </c>
      <c r="B137" t="str">
        <f>"00769492"</f>
        <v>00769492</v>
      </c>
      <c r="C137" t="s">
        <v>7</v>
      </c>
    </row>
    <row r="138" spans="1:3" x14ac:dyDescent="0.25">
      <c r="A138">
        <v>132</v>
      </c>
      <c r="B138" t="str">
        <f>"200712001715"</f>
        <v>200712001715</v>
      </c>
      <c r="C138" t="s">
        <v>7</v>
      </c>
    </row>
    <row r="139" spans="1:3" x14ac:dyDescent="0.25">
      <c r="A139">
        <v>133</v>
      </c>
      <c r="B139" t="str">
        <f>"200801009098"</f>
        <v>200801009098</v>
      </c>
      <c r="C139" t="s">
        <v>7</v>
      </c>
    </row>
    <row r="140" spans="1:3" x14ac:dyDescent="0.25">
      <c r="A140">
        <v>134</v>
      </c>
      <c r="B140" t="str">
        <f>"00198383"</f>
        <v>00198383</v>
      </c>
      <c r="C140" t="s">
        <v>7</v>
      </c>
    </row>
    <row r="141" spans="1:3" x14ac:dyDescent="0.25">
      <c r="A141">
        <v>135</v>
      </c>
      <c r="B141" t="str">
        <f>"00775516"</f>
        <v>00775516</v>
      </c>
      <c r="C141" t="s">
        <v>7</v>
      </c>
    </row>
    <row r="142" spans="1:3" x14ac:dyDescent="0.25">
      <c r="A142">
        <v>136</v>
      </c>
      <c r="B142" t="str">
        <f>"201406000777"</f>
        <v>201406000777</v>
      </c>
      <c r="C142" t="s">
        <v>7</v>
      </c>
    </row>
    <row r="143" spans="1:3" x14ac:dyDescent="0.25">
      <c r="A143">
        <v>137</v>
      </c>
      <c r="B143" t="str">
        <f>"00240051"</f>
        <v>00240051</v>
      </c>
      <c r="C143" t="s">
        <v>7</v>
      </c>
    </row>
    <row r="144" spans="1:3" x14ac:dyDescent="0.25">
      <c r="A144">
        <v>138</v>
      </c>
      <c r="B144" t="str">
        <f>"201304002500"</f>
        <v>201304002500</v>
      </c>
      <c r="C144" t="s">
        <v>8</v>
      </c>
    </row>
    <row r="145" spans="1:3" x14ac:dyDescent="0.25">
      <c r="A145">
        <v>139</v>
      </c>
      <c r="B145" t="str">
        <f>"00108035"</f>
        <v>00108035</v>
      </c>
      <c r="C145" t="s">
        <v>7</v>
      </c>
    </row>
    <row r="146" spans="1:3" x14ac:dyDescent="0.25">
      <c r="A146">
        <v>140</v>
      </c>
      <c r="B146" t="str">
        <f>"201304002937"</f>
        <v>201304002937</v>
      </c>
      <c r="C146" t="s">
        <v>7</v>
      </c>
    </row>
    <row r="147" spans="1:3" x14ac:dyDescent="0.25">
      <c r="A147">
        <v>141</v>
      </c>
      <c r="B147" t="str">
        <f>"201406013359"</f>
        <v>201406013359</v>
      </c>
      <c r="C147" t="s">
        <v>7</v>
      </c>
    </row>
    <row r="148" spans="1:3" x14ac:dyDescent="0.25">
      <c r="A148">
        <v>142</v>
      </c>
      <c r="B148" t="str">
        <f>"201406008533"</f>
        <v>201406008533</v>
      </c>
      <c r="C148" t="s">
        <v>6</v>
      </c>
    </row>
    <row r="149" spans="1:3" x14ac:dyDescent="0.25">
      <c r="A149">
        <v>143</v>
      </c>
      <c r="B149" t="str">
        <f>"00647625"</f>
        <v>00647625</v>
      </c>
      <c r="C149" t="s">
        <v>7</v>
      </c>
    </row>
    <row r="150" spans="1:3" x14ac:dyDescent="0.25">
      <c r="A150">
        <v>144</v>
      </c>
      <c r="B150" t="str">
        <f>"200712002986"</f>
        <v>200712002986</v>
      </c>
      <c r="C150" t="s">
        <v>7</v>
      </c>
    </row>
    <row r="151" spans="1:3" x14ac:dyDescent="0.25">
      <c r="A151">
        <v>145</v>
      </c>
      <c r="B151" t="str">
        <f>"201511040723"</f>
        <v>201511040723</v>
      </c>
      <c r="C151" t="s">
        <v>6</v>
      </c>
    </row>
    <row r="152" spans="1:3" x14ac:dyDescent="0.25">
      <c r="A152">
        <v>146</v>
      </c>
      <c r="B152" t="str">
        <f>"00087386"</f>
        <v>00087386</v>
      </c>
      <c r="C152" t="s">
        <v>7</v>
      </c>
    </row>
    <row r="153" spans="1:3" x14ac:dyDescent="0.25">
      <c r="A153">
        <v>147</v>
      </c>
      <c r="B153" t="str">
        <f>"200801011214"</f>
        <v>200801011214</v>
      </c>
      <c r="C153" t="s">
        <v>7</v>
      </c>
    </row>
    <row r="154" spans="1:3" x14ac:dyDescent="0.25">
      <c r="A154">
        <v>148</v>
      </c>
      <c r="B154" t="str">
        <f>"200910000502"</f>
        <v>200910000502</v>
      </c>
      <c r="C154" t="s">
        <v>7</v>
      </c>
    </row>
    <row r="155" spans="1:3" x14ac:dyDescent="0.25">
      <c r="A155">
        <v>149</v>
      </c>
      <c r="B155" t="str">
        <f>"00933563"</f>
        <v>00933563</v>
      </c>
      <c r="C155" t="s">
        <v>7</v>
      </c>
    </row>
    <row r="156" spans="1:3" x14ac:dyDescent="0.25">
      <c r="A156">
        <v>150</v>
      </c>
      <c r="B156" t="str">
        <f>"201304001911"</f>
        <v>201304001911</v>
      </c>
      <c r="C156" t="s">
        <v>7</v>
      </c>
    </row>
    <row r="157" spans="1:3" x14ac:dyDescent="0.25">
      <c r="A157">
        <v>151</v>
      </c>
      <c r="B157" t="str">
        <f>"00602575"</f>
        <v>00602575</v>
      </c>
      <c r="C157" t="s">
        <v>7</v>
      </c>
    </row>
    <row r="158" spans="1:3" x14ac:dyDescent="0.25">
      <c r="A158">
        <v>152</v>
      </c>
      <c r="B158" t="str">
        <f>"201304000306"</f>
        <v>201304000306</v>
      </c>
      <c r="C158" t="s">
        <v>7</v>
      </c>
    </row>
    <row r="159" spans="1:3" x14ac:dyDescent="0.25">
      <c r="A159">
        <v>153</v>
      </c>
      <c r="B159" t="str">
        <f>"00183625"</f>
        <v>00183625</v>
      </c>
      <c r="C159" t="s">
        <v>7</v>
      </c>
    </row>
    <row r="160" spans="1:3" x14ac:dyDescent="0.25">
      <c r="A160">
        <v>154</v>
      </c>
      <c r="B160" t="str">
        <f>"00827733"</f>
        <v>00827733</v>
      </c>
      <c r="C160" t="s">
        <v>7</v>
      </c>
    </row>
    <row r="161" spans="1:3" x14ac:dyDescent="0.25">
      <c r="A161">
        <v>155</v>
      </c>
      <c r="B161" t="str">
        <f>"00934465"</f>
        <v>00934465</v>
      </c>
      <c r="C161" t="s">
        <v>7</v>
      </c>
    </row>
    <row r="162" spans="1:3" x14ac:dyDescent="0.25">
      <c r="A162">
        <v>156</v>
      </c>
      <c r="B162" t="str">
        <f>"200802007098"</f>
        <v>200802007098</v>
      </c>
      <c r="C162" t="s">
        <v>7</v>
      </c>
    </row>
    <row r="163" spans="1:3" x14ac:dyDescent="0.25">
      <c r="A163">
        <v>157</v>
      </c>
      <c r="B163" t="str">
        <f>"00014027"</f>
        <v>00014027</v>
      </c>
      <c r="C163" t="s">
        <v>7</v>
      </c>
    </row>
    <row r="164" spans="1:3" x14ac:dyDescent="0.25">
      <c r="A164">
        <v>158</v>
      </c>
      <c r="B164" t="str">
        <f>"00122329"</f>
        <v>00122329</v>
      </c>
      <c r="C164" t="s">
        <v>7</v>
      </c>
    </row>
    <row r="165" spans="1:3" x14ac:dyDescent="0.25">
      <c r="A165">
        <v>159</v>
      </c>
      <c r="B165" t="str">
        <f>"00784613"</f>
        <v>00784613</v>
      </c>
      <c r="C165" t="s">
        <v>8</v>
      </c>
    </row>
    <row r="166" spans="1:3" x14ac:dyDescent="0.25">
      <c r="A166">
        <v>160</v>
      </c>
      <c r="B166" t="str">
        <f>"00119450"</f>
        <v>00119450</v>
      </c>
      <c r="C166" t="s">
        <v>7</v>
      </c>
    </row>
    <row r="167" spans="1:3" x14ac:dyDescent="0.25">
      <c r="A167">
        <v>161</v>
      </c>
      <c r="B167" t="str">
        <f>"201504000845"</f>
        <v>201504000845</v>
      </c>
      <c r="C167" t="s">
        <v>7</v>
      </c>
    </row>
    <row r="168" spans="1:3" x14ac:dyDescent="0.25">
      <c r="A168">
        <v>162</v>
      </c>
      <c r="B168" t="str">
        <f>"00934149"</f>
        <v>00934149</v>
      </c>
      <c r="C168" t="s">
        <v>6</v>
      </c>
    </row>
    <row r="169" spans="1:3" x14ac:dyDescent="0.25">
      <c r="A169">
        <v>163</v>
      </c>
      <c r="B169" t="str">
        <f>"201304003037"</f>
        <v>201304003037</v>
      </c>
      <c r="C169" t="s">
        <v>7</v>
      </c>
    </row>
    <row r="170" spans="1:3" x14ac:dyDescent="0.25">
      <c r="A170">
        <v>164</v>
      </c>
      <c r="B170" t="str">
        <f>"00510691"</f>
        <v>00510691</v>
      </c>
      <c r="C170" t="s">
        <v>6</v>
      </c>
    </row>
    <row r="171" spans="1:3" x14ac:dyDescent="0.25">
      <c r="A171">
        <v>165</v>
      </c>
      <c r="B171" t="str">
        <f>"201506001350"</f>
        <v>201506001350</v>
      </c>
      <c r="C171" t="s">
        <v>7</v>
      </c>
    </row>
    <row r="172" spans="1:3" x14ac:dyDescent="0.25">
      <c r="A172">
        <v>166</v>
      </c>
      <c r="B172" t="str">
        <f>"200801001620"</f>
        <v>200801001620</v>
      </c>
      <c r="C172" t="s">
        <v>8</v>
      </c>
    </row>
    <row r="173" spans="1:3" x14ac:dyDescent="0.25">
      <c r="A173">
        <v>167</v>
      </c>
      <c r="B173" t="str">
        <f>"201402004502"</f>
        <v>201402004502</v>
      </c>
      <c r="C173" t="s">
        <v>7</v>
      </c>
    </row>
    <row r="174" spans="1:3" x14ac:dyDescent="0.25">
      <c r="A174">
        <v>168</v>
      </c>
      <c r="B174" t="str">
        <f>"00466082"</f>
        <v>00466082</v>
      </c>
      <c r="C174" t="s">
        <v>6</v>
      </c>
    </row>
    <row r="175" spans="1:3" x14ac:dyDescent="0.25">
      <c r="A175">
        <v>169</v>
      </c>
      <c r="B175" t="str">
        <f>"201504005079"</f>
        <v>201504005079</v>
      </c>
      <c r="C175" t="s">
        <v>7</v>
      </c>
    </row>
    <row r="176" spans="1:3" x14ac:dyDescent="0.25">
      <c r="A176">
        <v>170</v>
      </c>
      <c r="B176" t="str">
        <f>"00927480"</f>
        <v>00927480</v>
      </c>
      <c r="C176" t="s">
        <v>7</v>
      </c>
    </row>
    <row r="177" spans="1:3" x14ac:dyDescent="0.25">
      <c r="A177">
        <v>171</v>
      </c>
      <c r="B177" t="str">
        <f>"00739057"</f>
        <v>00739057</v>
      </c>
      <c r="C177" t="s">
        <v>7</v>
      </c>
    </row>
    <row r="178" spans="1:3" x14ac:dyDescent="0.25">
      <c r="A178">
        <v>172</v>
      </c>
      <c r="B178" t="str">
        <f>"201406013493"</f>
        <v>201406013493</v>
      </c>
      <c r="C178" t="s">
        <v>7</v>
      </c>
    </row>
    <row r="179" spans="1:3" x14ac:dyDescent="0.25">
      <c r="A179">
        <v>173</v>
      </c>
      <c r="B179" t="str">
        <f>"201402004148"</f>
        <v>201402004148</v>
      </c>
      <c r="C179" t="s">
        <v>7</v>
      </c>
    </row>
    <row r="180" spans="1:3" x14ac:dyDescent="0.25">
      <c r="A180">
        <v>174</v>
      </c>
      <c r="B180" t="str">
        <f>"00847562"</f>
        <v>00847562</v>
      </c>
      <c r="C180" t="s">
        <v>7</v>
      </c>
    </row>
    <row r="181" spans="1:3" x14ac:dyDescent="0.25">
      <c r="A181">
        <v>175</v>
      </c>
      <c r="B181" t="str">
        <f>"00216120"</f>
        <v>00216120</v>
      </c>
      <c r="C181" t="s">
        <v>7</v>
      </c>
    </row>
    <row r="182" spans="1:3" x14ac:dyDescent="0.25">
      <c r="A182">
        <v>176</v>
      </c>
      <c r="B182" t="str">
        <f>"00216355"</f>
        <v>00216355</v>
      </c>
      <c r="C182" t="s">
        <v>6</v>
      </c>
    </row>
    <row r="183" spans="1:3" x14ac:dyDescent="0.25">
      <c r="A183">
        <v>177</v>
      </c>
      <c r="B183" t="str">
        <f>"201412003751"</f>
        <v>201412003751</v>
      </c>
      <c r="C183" t="s">
        <v>7</v>
      </c>
    </row>
    <row r="184" spans="1:3" x14ac:dyDescent="0.25">
      <c r="A184">
        <v>178</v>
      </c>
      <c r="B184" t="str">
        <f>"00072748"</f>
        <v>00072748</v>
      </c>
      <c r="C184" t="s">
        <v>7</v>
      </c>
    </row>
    <row r="185" spans="1:3" x14ac:dyDescent="0.25">
      <c r="A185">
        <v>179</v>
      </c>
      <c r="B185" t="str">
        <f>"00145721"</f>
        <v>00145721</v>
      </c>
      <c r="C185" t="s">
        <v>8</v>
      </c>
    </row>
    <row r="186" spans="1:3" x14ac:dyDescent="0.25">
      <c r="A186">
        <v>180</v>
      </c>
      <c r="B186" t="str">
        <f>"00121553"</f>
        <v>00121553</v>
      </c>
      <c r="C186" t="s">
        <v>7</v>
      </c>
    </row>
    <row r="187" spans="1:3" x14ac:dyDescent="0.25">
      <c r="A187">
        <v>181</v>
      </c>
      <c r="B187" t="str">
        <f>"00832233"</f>
        <v>00832233</v>
      </c>
      <c r="C187" t="s">
        <v>7</v>
      </c>
    </row>
    <row r="188" spans="1:3" x14ac:dyDescent="0.25">
      <c r="A188">
        <v>182</v>
      </c>
      <c r="B188" t="str">
        <f>"00704478"</f>
        <v>00704478</v>
      </c>
      <c r="C188" t="s">
        <v>7</v>
      </c>
    </row>
    <row r="189" spans="1:3" x14ac:dyDescent="0.25">
      <c r="A189">
        <v>183</v>
      </c>
      <c r="B189" t="str">
        <f>"00775588"</f>
        <v>00775588</v>
      </c>
      <c r="C189" t="s">
        <v>7</v>
      </c>
    </row>
    <row r="190" spans="1:3" x14ac:dyDescent="0.25">
      <c r="A190">
        <v>184</v>
      </c>
      <c r="B190" t="str">
        <f>"201304005907"</f>
        <v>201304005907</v>
      </c>
      <c r="C190" t="s">
        <v>7</v>
      </c>
    </row>
    <row r="191" spans="1:3" x14ac:dyDescent="0.25">
      <c r="A191">
        <v>185</v>
      </c>
      <c r="B191" t="str">
        <f>"00914037"</f>
        <v>00914037</v>
      </c>
      <c r="C191" t="s">
        <v>7</v>
      </c>
    </row>
    <row r="192" spans="1:3" x14ac:dyDescent="0.25">
      <c r="A192">
        <v>186</v>
      </c>
      <c r="B192" t="str">
        <f>"201402007361"</f>
        <v>201402007361</v>
      </c>
      <c r="C192" t="s">
        <v>8</v>
      </c>
    </row>
    <row r="193" spans="1:3" x14ac:dyDescent="0.25">
      <c r="A193">
        <v>187</v>
      </c>
      <c r="B193" t="str">
        <f>"00663021"</f>
        <v>00663021</v>
      </c>
      <c r="C193" t="s">
        <v>8</v>
      </c>
    </row>
    <row r="194" spans="1:3" x14ac:dyDescent="0.25">
      <c r="A194">
        <v>188</v>
      </c>
      <c r="B194" t="str">
        <f>"00457842"</f>
        <v>00457842</v>
      </c>
      <c r="C194" t="s">
        <v>7</v>
      </c>
    </row>
    <row r="195" spans="1:3" x14ac:dyDescent="0.25">
      <c r="A195">
        <v>189</v>
      </c>
      <c r="B195" t="str">
        <f>"201502003782"</f>
        <v>201502003782</v>
      </c>
      <c r="C195" t="s">
        <v>7</v>
      </c>
    </row>
    <row r="196" spans="1:3" x14ac:dyDescent="0.25">
      <c r="A196">
        <v>190</v>
      </c>
      <c r="B196" t="str">
        <f>"00628742"</f>
        <v>00628742</v>
      </c>
      <c r="C196" t="s">
        <v>6</v>
      </c>
    </row>
    <row r="197" spans="1:3" x14ac:dyDescent="0.25">
      <c r="A197">
        <v>191</v>
      </c>
      <c r="B197" t="str">
        <f>"201303000884"</f>
        <v>201303000884</v>
      </c>
      <c r="C197" t="s">
        <v>7</v>
      </c>
    </row>
    <row r="198" spans="1:3" x14ac:dyDescent="0.25">
      <c r="A198">
        <v>192</v>
      </c>
      <c r="B198" t="str">
        <f>"201402005890"</f>
        <v>201402005890</v>
      </c>
      <c r="C198" t="s">
        <v>7</v>
      </c>
    </row>
    <row r="199" spans="1:3" x14ac:dyDescent="0.25">
      <c r="A199">
        <v>193</v>
      </c>
      <c r="B199" t="str">
        <f>"00701016"</f>
        <v>00701016</v>
      </c>
      <c r="C199" t="s">
        <v>7</v>
      </c>
    </row>
    <row r="200" spans="1:3" x14ac:dyDescent="0.25">
      <c r="A200">
        <v>194</v>
      </c>
      <c r="B200" t="str">
        <f>"00925998"</f>
        <v>00925998</v>
      </c>
      <c r="C200" t="s">
        <v>7</v>
      </c>
    </row>
    <row r="201" spans="1:3" x14ac:dyDescent="0.25">
      <c r="A201">
        <v>195</v>
      </c>
      <c r="B201" t="str">
        <f>"200810000978"</f>
        <v>200810000978</v>
      </c>
      <c r="C201" t="s">
        <v>7</v>
      </c>
    </row>
    <row r="202" spans="1:3" x14ac:dyDescent="0.25">
      <c r="A202">
        <v>196</v>
      </c>
      <c r="B202" t="str">
        <f>"00496041"</f>
        <v>00496041</v>
      </c>
      <c r="C202" t="s">
        <v>7</v>
      </c>
    </row>
    <row r="203" spans="1:3" x14ac:dyDescent="0.25">
      <c r="A203">
        <v>197</v>
      </c>
      <c r="B203" t="str">
        <f>"00928195"</f>
        <v>00928195</v>
      </c>
      <c r="C203" t="s">
        <v>7</v>
      </c>
    </row>
    <row r="204" spans="1:3" x14ac:dyDescent="0.25">
      <c r="A204">
        <v>198</v>
      </c>
      <c r="B204" t="str">
        <f>"00172284"</f>
        <v>00172284</v>
      </c>
      <c r="C204" t="s">
        <v>7</v>
      </c>
    </row>
    <row r="205" spans="1:3" x14ac:dyDescent="0.25">
      <c r="A205">
        <v>199</v>
      </c>
      <c r="B205" t="str">
        <f>"00776031"</f>
        <v>00776031</v>
      </c>
      <c r="C205" t="s">
        <v>7</v>
      </c>
    </row>
    <row r="206" spans="1:3" x14ac:dyDescent="0.25">
      <c r="A206">
        <v>200</v>
      </c>
      <c r="B206" t="str">
        <f>"00167786"</f>
        <v>00167786</v>
      </c>
      <c r="C206" t="s">
        <v>7</v>
      </c>
    </row>
    <row r="207" spans="1:3" x14ac:dyDescent="0.25">
      <c r="A207">
        <v>201</v>
      </c>
      <c r="B207" t="str">
        <f>"00491499"</f>
        <v>00491499</v>
      </c>
      <c r="C207" t="s">
        <v>7</v>
      </c>
    </row>
    <row r="208" spans="1:3" x14ac:dyDescent="0.25">
      <c r="A208">
        <v>202</v>
      </c>
      <c r="B208" t="str">
        <f>"00628532"</f>
        <v>00628532</v>
      </c>
      <c r="C208" t="s">
        <v>7</v>
      </c>
    </row>
    <row r="209" spans="1:3" x14ac:dyDescent="0.25">
      <c r="A209">
        <v>203</v>
      </c>
      <c r="B209" t="str">
        <f>"201304006301"</f>
        <v>201304006301</v>
      </c>
      <c r="C209" t="s">
        <v>7</v>
      </c>
    </row>
    <row r="210" spans="1:3" x14ac:dyDescent="0.25">
      <c r="A210">
        <v>204</v>
      </c>
      <c r="B210" t="str">
        <f>"200712003305"</f>
        <v>200712003305</v>
      </c>
      <c r="C210" t="s">
        <v>7</v>
      </c>
    </row>
    <row r="211" spans="1:3" x14ac:dyDescent="0.25">
      <c r="A211">
        <v>205</v>
      </c>
      <c r="B211" t="str">
        <f>"200806000004"</f>
        <v>200806000004</v>
      </c>
      <c r="C211" t="s">
        <v>7</v>
      </c>
    </row>
    <row r="212" spans="1:3" x14ac:dyDescent="0.25">
      <c r="A212">
        <v>206</v>
      </c>
      <c r="B212" t="str">
        <f>"200712001331"</f>
        <v>200712001331</v>
      </c>
      <c r="C212" t="s">
        <v>7</v>
      </c>
    </row>
    <row r="213" spans="1:3" x14ac:dyDescent="0.25">
      <c r="A213">
        <v>207</v>
      </c>
      <c r="B213" t="str">
        <f>"201409001430"</f>
        <v>201409001430</v>
      </c>
      <c r="C213" t="s">
        <v>7</v>
      </c>
    </row>
    <row r="214" spans="1:3" x14ac:dyDescent="0.25">
      <c r="A214">
        <v>208</v>
      </c>
      <c r="B214" t="str">
        <f>"00118010"</f>
        <v>00118010</v>
      </c>
      <c r="C214" t="s">
        <v>7</v>
      </c>
    </row>
    <row r="215" spans="1:3" x14ac:dyDescent="0.25">
      <c r="A215">
        <v>209</v>
      </c>
      <c r="B215" t="str">
        <f>"00107094"</f>
        <v>00107094</v>
      </c>
      <c r="C215" t="s">
        <v>7</v>
      </c>
    </row>
    <row r="216" spans="1:3" x14ac:dyDescent="0.25">
      <c r="A216">
        <v>210</v>
      </c>
      <c r="B216" t="str">
        <f>"201506001905"</f>
        <v>201506001905</v>
      </c>
      <c r="C216" t="s">
        <v>7</v>
      </c>
    </row>
    <row r="217" spans="1:3" x14ac:dyDescent="0.25">
      <c r="A217">
        <v>211</v>
      </c>
      <c r="B217" t="str">
        <f>"201605000211"</f>
        <v>201605000211</v>
      </c>
      <c r="C217" t="s">
        <v>7</v>
      </c>
    </row>
    <row r="218" spans="1:3" x14ac:dyDescent="0.25">
      <c r="A218">
        <v>212</v>
      </c>
      <c r="B218" t="str">
        <f>"00825825"</f>
        <v>00825825</v>
      </c>
      <c r="C218" t="s">
        <v>7</v>
      </c>
    </row>
    <row r="219" spans="1:3" x14ac:dyDescent="0.25">
      <c r="A219">
        <v>213</v>
      </c>
      <c r="B219" t="str">
        <f>"00105283"</f>
        <v>00105283</v>
      </c>
      <c r="C219" t="s">
        <v>7</v>
      </c>
    </row>
    <row r="220" spans="1:3" x14ac:dyDescent="0.25">
      <c r="A220">
        <v>214</v>
      </c>
      <c r="B220" t="str">
        <f>"00851929"</f>
        <v>00851929</v>
      </c>
      <c r="C220" t="s">
        <v>6</v>
      </c>
    </row>
    <row r="221" spans="1:3" x14ac:dyDescent="0.25">
      <c r="A221">
        <v>215</v>
      </c>
      <c r="B221" t="str">
        <f>"00932436"</f>
        <v>00932436</v>
      </c>
      <c r="C221" t="s">
        <v>7</v>
      </c>
    </row>
    <row r="222" spans="1:3" x14ac:dyDescent="0.25">
      <c r="A222">
        <v>216</v>
      </c>
      <c r="B222" t="str">
        <f>"201506004028"</f>
        <v>201506004028</v>
      </c>
      <c r="C222" t="s">
        <v>7</v>
      </c>
    </row>
    <row r="223" spans="1:3" x14ac:dyDescent="0.25">
      <c r="A223">
        <v>217</v>
      </c>
      <c r="B223" t="str">
        <f>"201105000122"</f>
        <v>201105000122</v>
      </c>
      <c r="C223" t="s">
        <v>7</v>
      </c>
    </row>
    <row r="224" spans="1:3" x14ac:dyDescent="0.25">
      <c r="A224">
        <v>218</v>
      </c>
      <c r="B224" t="str">
        <f>"00330912"</f>
        <v>00330912</v>
      </c>
      <c r="C224" t="s">
        <v>7</v>
      </c>
    </row>
    <row r="225" spans="1:3" x14ac:dyDescent="0.25">
      <c r="A225">
        <v>219</v>
      </c>
      <c r="B225" t="str">
        <f>"00933841"</f>
        <v>00933841</v>
      </c>
      <c r="C225" t="s">
        <v>7</v>
      </c>
    </row>
    <row r="226" spans="1:3" x14ac:dyDescent="0.25">
      <c r="A226">
        <v>220</v>
      </c>
      <c r="B226" t="str">
        <f>"00769090"</f>
        <v>00769090</v>
      </c>
      <c r="C226" t="s">
        <v>6</v>
      </c>
    </row>
    <row r="227" spans="1:3" x14ac:dyDescent="0.25">
      <c r="A227">
        <v>221</v>
      </c>
      <c r="B227" t="str">
        <f>"201410010410"</f>
        <v>201410010410</v>
      </c>
      <c r="C227" t="s">
        <v>7</v>
      </c>
    </row>
    <row r="228" spans="1:3" x14ac:dyDescent="0.25">
      <c r="A228">
        <v>222</v>
      </c>
      <c r="B228" t="str">
        <f>"201304000740"</f>
        <v>201304000740</v>
      </c>
      <c r="C228" t="s">
        <v>7</v>
      </c>
    </row>
    <row r="229" spans="1:3" x14ac:dyDescent="0.25">
      <c r="A229">
        <v>223</v>
      </c>
      <c r="B229" t="str">
        <f>"00112732"</f>
        <v>00112732</v>
      </c>
      <c r="C229" t="s">
        <v>7</v>
      </c>
    </row>
    <row r="230" spans="1:3" x14ac:dyDescent="0.25">
      <c r="A230">
        <v>224</v>
      </c>
      <c r="B230" t="str">
        <f>"201402001397"</f>
        <v>201402001397</v>
      </c>
      <c r="C230" t="s">
        <v>6</v>
      </c>
    </row>
    <row r="231" spans="1:3" x14ac:dyDescent="0.25">
      <c r="A231">
        <v>225</v>
      </c>
      <c r="B231" t="str">
        <f>"00610538"</f>
        <v>00610538</v>
      </c>
      <c r="C231" t="s">
        <v>7</v>
      </c>
    </row>
    <row r="232" spans="1:3" x14ac:dyDescent="0.25">
      <c r="A232">
        <v>226</v>
      </c>
      <c r="B232" t="str">
        <f>"201401002181"</f>
        <v>201401002181</v>
      </c>
      <c r="C232" t="s">
        <v>7</v>
      </c>
    </row>
    <row r="233" spans="1:3" x14ac:dyDescent="0.25">
      <c r="A233">
        <v>227</v>
      </c>
      <c r="B233" t="str">
        <f>"00245155"</f>
        <v>00245155</v>
      </c>
      <c r="C233" t="s">
        <v>7</v>
      </c>
    </row>
    <row r="234" spans="1:3" x14ac:dyDescent="0.25">
      <c r="A234">
        <v>228</v>
      </c>
      <c r="B234" t="str">
        <f>"00246266"</f>
        <v>00246266</v>
      </c>
      <c r="C234" t="s">
        <v>7</v>
      </c>
    </row>
    <row r="235" spans="1:3" x14ac:dyDescent="0.25">
      <c r="A235">
        <v>229</v>
      </c>
      <c r="B235" t="str">
        <f>"00933847"</f>
        <v>00933847</v>
      </c>
      <c r="C235" t="s">
        <v>7</v>
      </c>
    </row>
    <row r="236" spans="1:3" x14ac:dyDescent="0.25">
      <c r="A236">
        <v>230</v>
      </c>
      <c r="B236" t="str">
        <f>"00879168"</f>
        <v>00879168</v>
      </c>
      <c r="C236" t="s">
        <v>7</v>
      </c>
    </row>
    <row r="237" spans="1:3" x14ac:dyDescent="0.25">
      <c r="A237">
        <v>231</v>
      </c>
      <c r="B237" t="str">
        <f>"00355079"</f>
        <v>00355079</v>
      </c>
      <c r="C237" t="s">
        <v>7</v>
      </c>
    </row>
    <row r="238" spans="1:3" x14ac:dyDescent="0.25">
      <c r="A238">
        <v>232</v>
      </c>
      <c r="B238" t="str">
        <f>"201410010321"</f>
        <v>201410010321</v>
      </c>
      <c r="C238" t="s">
        <v>7</v>
      </c>
    </row>
    <row r="239" spans="1:3" x14ac:dyDescent="0.25">
      <c r="A239">
        <v>233</v>
      </c>
      <c r="B239" t="str">
        <f>"201304001455"</f>
        <v>201304001455</v>
      </c>
      <c r="C239" t="s">
        <v>6</v>
      </c>
    </row>
    <row r="240" spans="1:3" x14ac:dyDescent="0.25">
      <c r="A240">
        <v>234</v>
      </c>
      <c r="B240" t="str">
        <f>"00020710"</f>
        <v>00020710</v>
      </c>
      <c r="C240" t="s">
        <v>7</v>
      </c>
    </row>
    <row r="241" spans="1:3" x14ac:dyDescent="0.25">
      <c r="A241">
        <v>235</v>
      </c>
      <c r="B241" t="str">
        <f>"00172165"</f>
        <v>00172165</v>
      </c>
      <c r="C241" t="s">
        <v>7</v>
      </c>
    </row>
    <row r="242" spans="1:3" x14ac:dyDescent="0.25">
      <c r="A242">
        <v>236</v>
      </c>
      <c r="B242" t="str">
        <f>"00136884"</f>
        <v>00136884</v>
      </c>
      <c r="C242" t="s">
        <v>7</v>
      </c>
    </row>
    <row r="243" spans="1:3" x14ac:dyDescent="0.25">
      <c r="A243">
        <v>237</v>
      </c>
      <c r="B243" t="str">
        <f>"00928611"</f>
        <v>00928611</v>
      </c>
      <c r="C243" t="s">
        <v>6</v>
      </c>
    </row>
    <row r="244" spans="1:3" x14ac:dyDescent="0.25">
      <c r="A244">
        <v>238</v>
      </c>
      <c r="B244" t="str">
        <f>"00549072"</f>
        <v>00549072</v>
      </c>
      <c r="C244" t="s">
        <v>7</v>
      </c>
    </row>
    <row r="245" spans="1:3" x14ac:dyDescent="0.25">
      <c r="A245">
        <v>239</v>
      </c>
      <c r="B245" t="str">
        <f>"00011153"</f>
        <v>00011153</v>
      </c>
      <c r="C245" t="s">
        <v>7</v>
      </c>
    </row>
    <row r="246" spans="1:3" x14ac:dyDescent="0.25">
      <c r="A246">
        <v>240</v>
      </c>
      <c r="B246" t="str">
        <f>"00872360"</f>
        <v>00872360</v>
      </c>
      <c r="C246" t="s">
        <v>6</v>
      </c>
    </row>
    <row r="247" spans="1:3" x14ac:dyDescent="0.25">
      <c r="A247">
        <v>241</v>
      </c>
      <c r="B247" t="str">
        <f>"201506000183"</f>
        <v>201506000183</v>
      </c>
      <c r="C247" t="s">
        <v>7</v>
      </c>
    </row>
    <row r="248" spans="1:3" x14ac:dyDescent="0.25">
      <c r="A248">
        <v>242</v>
      </c>
      <c r="B248" t="str">
        <f>"201402004957"</f>
        <v>201402004957</v>
      </c>
      <c r="C248" t="s">
        <v>6</v>
      </c>
    </row>
    <row r="249" spans="1:3" x14ac:dyDescent="0.25">
      <c r="A249">
        <v>243</v>
      </c>
      <c r="B249" t="str">
        <f>"200805001254"</f>
        <v>200805001254</v>
      </c>
      <c r="C249" t="s">
        <v>7</v>
      </c>
    </row>
    <row r="250" spans="1:3" x14ac:dyDescent="0.25">
      <c r="A250">
        <v>244</v>
      </c>
      <c r="B250" t="str">
        <f>"201406005596"</f>
        <v>201406005596</v>
      </c>
      <c r="C250" t="s">
        <v>7</v>
      </c>
    </row>
    <row r="251" spans="1:3" x14ac:dyDescent="0.25">
      <c r="A251">
        <v>245</v>
      </c>
      <c r="B251" t="str">
        <f>"00705372"</f>
        <v>00705372</v>
      </c>
      <c r="C251" t="s">
        <v>7</v>
      </c>
    </row>
    <row r="252" spans="1:3" x14ac:dyDescent="0.25">
      <c r="A252">
        <v>246</v>
      </c>
      <c r="B252" t="str">
        <f>"00198341"</f>
        <v>00198341</v>
      </c>
      <c r="C252" t="s">
        <v>8</v>
      </c>
    </row>
    <row r="253" spans="1:3" x14ac:dyDescent="0.25">
      <c r="A253">
        <v>247</v>
      </c>
      <c r="B253" t="str">
        <f>"200801008700"</f>
        <v>200801008700</v>
      </c>
      <c r="C253" t="s">
        <v>6</v>
      </c>
    </row>
    <row r="254" spans="1:3" x14ac:dyDescent="0.25">
      <c r="A254">
        <v>248</v>
      </c>
      <c r="B254" t="str">
        <f>"00061504"</f>
        <v>00061504</v>
      </c>
      <c r="C254" t="s">
        <v>8</v>
      </c>
    </row>
    <row r="257" spans="1:1" x14ac:dyDescent="0.25">
      <c r="A257" t="s">
        <v>11</v>
      </c>
    </row>
    <row r="258" spans="1:1" x14ac:dyDescent="0.25">
      <c r="A258" t="s">
        <v>12</v>
      </c>
    </row>
    <row r="259" spans="1:1" x14ac:dyDescent="0.25">
      <c r="A259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9Κ_2022_ΠΕ_ΑΠΟΡΡΙΠΤΕΟΙ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2024-01-04T06:18:32Z</dcterms:created>
  <dcterms:modified xsi:type="dcterms:W3CDTF">2024-01-04T06:18:32Z</dcterms:modified>
</cp:coreProperties>
</file>